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Вар 2" sheetId="1" r:id="rId1"/>
    <sheet name="Лист3" sheetId="2" r:id="rId2"/>
  </sheets>
  <definedNames>
    <definedName name="_xlnm.Print_Titles" localSheetId="0">'Вар 2'!$17:$17</definedName>
    <definedName name="_xlnm.Print_Area" localSheetId="0">'Вар 2'!$A$1:$I$36</definedName>
  </definedNames>
  <calcPr fullCalcOnLoad="1" refMode="R1C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<sst xmlns="http://schemas.openxmlformats.org/spreadsheetml/2006/main" count="58" uniqueCount="57">
  <si>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</si>
  <si>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</si>
  <si>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</si>
  <si>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</si>
  <si>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</si>
  <si>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</si>
  <si>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</si>
  <si>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</si>
  <si>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</si>
  <si>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</si>
  <si>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</si>
  <si>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</si>
  <si>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</si>
  <si>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</si>
  <si>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</si>
  <si>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</si>
  <si>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</si>
  <si>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</si>
  <si>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</si>
  <si>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</si>
  <si>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</si>
  <si>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</si>
  <si>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</si>
  <si>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</si>
  <si>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</si>
  <si>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</si>
  <si>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</si>
  <si>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</si>
  <si>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</si>
  <si>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</si>
  <si>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</si>
  <si>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</si>
  <si>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</si>
  <si>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</si>
  <si>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</si>
  <si>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</si>
  <si>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</si>
  <si>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</si>
  <si>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</si>
  <si>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</si>
  <si>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</si>
  <si>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</si>
  <si>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</si>
  <si>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</si>
  <si>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</si>
  <si>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</si>
  <si>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</si>
  <si>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</si>
  <si>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</si>
  <si>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</si>
  <si>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</si>
  <si>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</si>
  <si>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22А</t>
    </r>
    <r>
      <rPr>
        <sz val="11"/>
        <rFont val="Times New Roman"/>
        <family val="1"/>
      </rPr>
      <t xml:space="preserve">  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</si>
  <si>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Изготовление оконных переплетов с остеклением -5шт
- Прочистка вент.каналов -16,5м/п
- Утепление чердачных помещений мин.плитой -61м2 
- Ремонт ливневой канализации-2шт.
- Ремонт  дверных полотен -8шт.
- Бетонирование порогов в тамбуре -0,71м2
- Установка подъездных табличек -6шт.
- Установка адресных табличек -1шт.
- Изготовление металл.лестниц с установкой подвал-1шт.
- Изготовление металл.ограждения балкона -3,5м2
- Изготовление деревянного огражления с установкой – 50,4м2
- Установка пружин -6шт.
- Ремонт и гидроизоляция балконных козырьков -3шт./8,55м2
- Бетонирование крылец -7,4м2</t>
    </r>
    <r>
      <rPr>
        <b/>
        <sz val="10"/>
        <rFont val="Times New Roman"/>
        <family val="1"/>
      </rPr>
      <t xml:space="preserve">
3. Содержание и обслуживание энергооборудования.
4. Санитарно-техническое обслуживание внутридомового оборудования.
5. Вывоз твердых бытовых отходов.
6. Отопление мест общего пользования.</t>
    </r>
  </si>
  <si>
    <t>3.1.</t>
  </si>
  <si>
    <t>3.2.</t>
  </si>
  <si>
    <t>1. Выгораживание узлов учета тепла в подвале -1шт.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</si>
</sst>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#,##0.00&quot;р.&quot;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3" fillId="0" borderId="7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H37" sqref="H37"/>
    </sheetView>
  </sheetViews>
  <sheetFormatPr defaultColWidth="9.00390625" defaultRowHeight="12.75"/>
  <cols>
    <col min="1" max="1" width="4.625" style="5" customWidth="1"/>
    <col min="2" max="2" width="9.625" style="5" customWidth="1"/>
    <col min="3" max="3" width="33.375" style="5" customWidth="1"/>
    <col min="4" max="4" width="12.00390625" style="5" bestFit="1" customWidth="1"/>
    <col min="5" max="5" width="11.00390625" style="5" bestFit="1" customWidth="1"/>
    <col min="6" max="6" width="15.25390625" style="5" customWidth="1"/>
    <col min="7" max="7" width="43.875" style="5" customWidth="1"/>
    <col min="8" max="8" width="10.125" style="5" customWidth="1"/>
    <col min="9" max="9" width="9.25390625" style="5" customWidth="1"/>
    <col min="10" max="16384" width="9.125" style="5" customWidth="1"/>
  </cols>
  <sheetData>
    <row r="1" spans="1:9" ht="74.25" customHeight="1">
      <c r="A1" s="25" t="s">
        <v>52</v>
      </c>
      <c r="B1" s="25"/>
      <c r="C1" s="25"/>
      <c r="D1" s="25"/>
      <c r="E1" s="25"/>
      <c r="F1" s="25"/>
      <c r="G1" s="25"/>
      <c r="H1" s="25"/>
      <c r="I1" s="25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26" t="s">
        <v>28</v>
      </c>
      <c r="B3" s="27"/>
      <c r="C3" s="27"/>
      <c r="D3" s="27"/>
      <c r="E3" s="27"/>
      <c r="F3" s="27"/>
      <c r="G3" s="27"/>
      <c r="H3" s="27"/>
      <c r="I3" s="28"/>
    </row>
    <row r="4" spans="1:9" ht="21" customHeight="1">
      <c r="A4" s="7">
        <v>1</v>
      </c>
      <c r="B4" s="29" t="s">
        <v>23</v>
      </c>
      <c r="C4" s="30"/>
      <c r="D4" s="30"/>
      <c r="E4" s="30"/>
      <c r="F4" s="30"/>
      <c r="G4" s="31"/>
      <c r="H4" s="32">
        <v>1989</v>
      </c>
      <c r="I4" s="33"/>
    </row>
    <row r="5" spans="1:9" ht="21" customHeight="1">
      <c r="A5" s="7">
        <v>2</v>
      </c>
      <c r="B5" s="29" t="s">
        <v>20</v>
      </c>
      <c r="C5" s="30"/>
      <c r="D5" s="30"/>
      <c r="E5" s="30"/>
      <c r="F5" s="30"/>
      <c r="G5" s="31"/>
      <c r="H5" s="32">
        <v>5</v>
      </c>
      <c r="I5" s="33"/>
    </row>
    <row r="6" spans="1:9" ht="21" customHeight="1">
      <c r="A6" s="7">
        <v>3</v>
      </c>
      <c r="B6" s="29" t="s">
        <v>21</v>
      </c>
      <c r="C6" s="30"/>
      <c r="D6" s="30"/>
      <c r="E6" s="30"/>
      <c r="F6" s="30"/>
      <c r="G6" s="31"/>
      <c r="H6" s="32">
        <v>6</v>
      </c>
      <c r="I6" s="33"/>
    </row>
    <row r="7" spans="1:9" ht="21" customHeight="1">
      <c r="A7" s="7">
        <v>4</v>
      </c>
      <c r="B7" s="29" t="s">
        <v>22</v>
      </c>
      <c r="C7" s="30"/>
      <c r="D7" s="30"/>
      <c r="E7" s="30"/>
      <c r="F7" s="30"/>
      <c r="G7" s="31"/>
      <c r="H7" s="32">
        <v>88</v>
      </c>
      <c r="I7" s="33"/>
    </row>
    <row r="8" spans="1:9" ht="21" customHeight="1">
      <c r="A8" s="7">
        <v>5</v>
      </c>
      <c r="B8" s="29" t="s">
        <v>24</v>
      </c>
      <c r="C8" s="30"/>
      <c r="D8" s="30"/>
      <c r="E8" s="30"/>
      <c r="F8" s="30"/>
      <c r="G8" s="31"/>
      <c r="H8" s="34">
        <f>H9+H10</f>
        <v>5034.200000000001</v>
      </c>
      <c r="I8" s="35"/>
    </row>
    <row r="9" spans="1:9" ht="21" customHeight="1">
      <c r="A9" s="7">
        <v>6</v>
      </c>
      <c r="B9" s="29" t="s">
        <v>25</v>
      </c>
      <c r="C9" s="30"/>
      <c r="D9" s="30"/>
      <c r="E9" s="30"/>
      <c r="F9" s="30"/>
      <c r="G9" s="31"/>
      <c r="H9" s="34">
        <v>4354.1</v>
      </c>
      <c r="I9" s="35"/>
    </row>
    <row r="10" spans="1:9" ht="19.5" customHeight="1">
      <c r="A10" s="7">
        <v>7</v>
      </c>
      <c r="B10" s="36" t="s">
        <v>26</v>
      </c>
      <c r="C10" s="36"/>
      <c r="D10" s="36"/>
      <c r="E10" s="36"/>
      <c r="F10" s="36"/>
      <c r="G10" s="36"/>
      <c r="H10" s="34">
        <v>680.1</v>
      </c>
      <c r="I10" s="35"/>
    </row>
    <row r="11" spans="1:9" ht="21" customHeight="1">
      <c r="A11" s="7">
        <v>8</v>
      </c>
      <c r="B11" s="36" t="s">
        <v>27</v>
      </c>
      <c r="C11" s="36"/>
      <c r="D11" s="36"/>
      <c r="E11" s="36"/>
      <c r="F11" s="36"/>
      <c r="G11" s="36"/>
      <c r="H11" s="34">
        <v>4707</v>
      </c>
      <c r="I11" s="35"/>
    </row>
    <row r="12" spans="1:9" ht="14.25" customHeight="1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21" customHeight="1">
      <c r="A13" s="26" t="s">
        <v>29</v>
      </c>
      <c r="B13" s="27"/>
      <c r="C13" s="27"/>
      <c r="D13" s="27"/>
      <c r="E13" s="27"/>
      <c r="F13" s="27"/>
      <c r="G13" s="27"/>
      <c r="H13" s="27"/>
      <c r="I13" s="28"/>
    </row>
    <row r="14" spans="1:9" ht="21" customHeight="1">
      <c r="A14" s="43" t="s">
        <v>51</v>
      </c>
      <c r="B14" s="44"/>
      <c r="C14" s="44"/>
      <c r="D14" s="44"/>
      <c r="E14" s="44"/>
      <c r="F14" s="44"/>
      <c r="G14" s="44"/>
      <c r="H14" s="44"/>
      <c r="I14" s="45"/>
    </row>
    <row r="15" spans="1:9" ht="12.75" customHeight="1">
      <c r="A15" s="46" t="s">
        <v>3</v>
      </c>
      <c r="B15" s="46" t="s">
        <v>31</v>
      </c>
      <c r="C15" s="48" t="s">
        <v>0</v>
      </c>
      <c r="D15" s="49"/>
      <c r="E15" s="49"/>
      <c r="F15" s="23"/>
      <c r="G15" s="48" t="s">
        <v>2</v>
      </c>
      <c r="H15" s="23"/>
      <c r="I15" s="46" t="s">
        <v>32</v>
      </c>
    </row>
    <row r="16" spans="1:9" ht="78" customHeight="1">
      <c r="A16" s="47"/>
      <c r="B16" s="47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-2.43176</v>
      </c>
      <c r="C19" s="8" t="s">
        <v>4</v>
      </c>
      <c r="D19" s="13">
        <v>22.76579</v>
      </c>
      <c r="E19" s="13">
        <v>22.23368</v>
      </c>
      <c r="F19" s="13"/>
      <c r="G19" s="20" t="s">
        <v>48</v>
      </c>
      <c r="H19" s="13">
        <f>E19</f>
        <v>22.23368</v>
      </c>
      <c r="I19" s="13">
        <f>B19-D19+E19</f>
        <v>-2.96387</v>
      </c>
    </row>
    <row r="20" spans="1:9" ht="76.5" customHeight="1">
      <c r="A20" s="46" t="s">
        <v>12</v>
      </c>
      <c r="B20" s="37">
        <v>-53.1</v>
      </c>
      <c r="C20" s="41" t="s">
        <v>50</v>
      </c>
      <c r="D20" s="37">
        <v>496.9</v>
      </c>
      <c r="E20" s="37">
        <v>485.3</v>
      </c>
      <c r="F20" s="37"/>
      <c r="G20" s="39" t="s">
        <v>53</v>
      </c>
      <c r="H20" s="37">
        <f>E20</f>
        <v>485.3</v>
      </c>
      <c r="I20" s="37">
        <f>B20-D20+E20</f>
        <v>-64.69999999999999</v>
      </c>
    </row>
    <row r="21" spans="1:9" ht="276" customHeight="1">
      <c r="A21" s="47"/>
      <c r="B21" s="38"/>
      <c r="C21" s="42"/>
      <c r="D21" s="38"/>
      <c r="E21" s="38"/>
      <c r="F21" s="38"/>
      <c r="G21" s="40"/>
      <c r="H21" s="38"/>
      <c r="I21" s="38"/>
    </row>
    <row r="22" spans="1:9" ht="27" customHeight="1">
      <c r="A22" s="10"/>
      <c r="B22" s="11">
        <f>SUM(B19:B21)</f>
        <v>-55.53176</v>
      </c>
      <c r="C22" s="12" t="s">
        <v>6</v>
      </c>
      <c r="D22" s="11">
        <f>SUM(D19:D21)</f>
        <v>519.66579</v>
      </c>
      <c r="E22" s="11">
        <f>SUM(E19:E21)</f>
        <v>507.53368</v>
      </c>
      <c r="F22" s="11"/>
      <c r="G22" s="1"/>
      <c r="H22" s="11">
        <f>SUM(H19:H20)</f>
        <v>507.53368</v>
      </c>
      <c r="I22" s="11">
        <f>SUM(I19:I21)</f>
        <v>-67.66386999999999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-55.18784</v>
      </c>
      <c r="C24" s="8" t="s">
        <v>9</v>
      </c>
      <c r="D24" s="13">
        <v>516.66005</v>
      </c>
      <c r="E24" s="13">
        <v>504.58402</v>
      </c>
      <c r="F24" s="13"/>
      <c r="G24" s="21" t="s">
        <v>43</v>
      </c>
      <c r="H24" s="13">
        <f>E24</f>
        <v>504.58402</v>
      </c>
      <c r="I24" s="13">
        <f>B24-D24+E24</f>
        <v>-67.26387</v>
      </c>
    </row>
    <row r="25" spans="1:9" ht="27" customHeight="1">
      <c r="A25" s="14" t="s">
        <v>15</v>
      </c>
      <c r="B25" s="13">
        <v>-21.69075</v>
      </c>
      <c r="C25" s="8" t="s">
        <v>10</v>
      </c>
      <c r="D25" s="13">
        <v>203.06546</v>
      </c>
      <c r="E25" s="13">
        <v>198.31916</v>
      </c>
      <c r="F25" s="13"/>
      <c r="G25" s="21" t="s">
        <v>44</v>
      </c>
      <c r="H25" s="13">
        <f>E25</f>
        <v>198.31916</v>
      </c>
      <c r="I25" s="13">
        <f>B25-D25+E25</f>
        <v>-26.43705</v>
      </c>
    </row>
    <row r="26" spans="1:9" ht="27" customHeight="1">
      <c r="A26" s="14" t="s">
        <v>16</v>
      </c>
      <c r="B26" s="13">
        <v>-12.2681</v>
      </c>
      <c r="C26" s="8" t="s">
        <v>30</v>
      </c>
      <c r="D26" s="13">
        <v>114.85205</v>
      </c>
      <c r="E26" s="13">
        <v>112.16759</v>
      </c>
      <c r="F26" s="13"/>
      <c r="G26" s="21" t="s">
        <v>45</v>
      </c>
      <c r="H26" s="13">
        <f>E26</f>
        <v>112.16759</v>
      </c>
      <c r="I26" s="13">
        <f>B26-D26+E26</f>
        <v>-14.952560000000005</v>
      </c>
    </row>
    <row r="27" spans="1:9" ht="27" customHeight="1">
      <c r="A27" s="7" t="s">
        <v>17</v>
      </c>
      <c r="B27" s="13">
        <v>-8.3035</v>
      </c>
      <c r="C27" s="8" t="s">
        <v>8</v>
      </c>
      <c r="D27" s="13">
        <v>77.73605</v>
      </c>
      <c r="E27" s="13">
        <v>75.91911</v>
      </c>
      <c r="F27" s="13"/>
      <c r="G27" s="21" t="s">
        <v>46</v>
      </c>
      <c r="H27" s="13">
        <f>E27</f>
        <v>75.91911</v>
      </c>
      <c r="I27" s="13">
        <f>B27-D27+E27</f>
        <v>-10.120440000000002</v>
      </c>
    </row>
    <row r="28" spans="1:9" ht="27" customHeight="1">
      <c r="A28" s="7" t="s">
        <v>36</v>
      </c>
      <c r="B28" s="13">
        <v>-1.64769</v>
      </c>
      <c r="C28" s="8" t="s">
        <v>37</v>
      </c>
      <c r="D28" s="13">
        <v>15.42538</v>
      </c>
      <c r="E28" s="13">
        <v>15.06484</v>
      </c>
      <c r="F28" s="13"/>
      <c r="G28" s="21" t="s">
        <v>47</v>
      </c>
      <c r="H28" s="13">
        <f>E28</f>
        <v>15.06484</v>
      </c>
      <c r="I28" s="13">
        <f>B28-D28+E28</f>
        <v>-2.008230000000001</v>
      </c>
    </row>
    <row r="29" spans="1:9" ht="30.75" customHeight="1">
      <c r="A29" s="10"/>
      <c r="B29" s="11">
        <f>SUM(B24:B28)</f>
        <v>-99.09788</v>
      </c>
      <c r="C29" s="12" t="s">
        <v>13</v>
      </c>
      <c r="D29" s="11">
        <f>SUM(D24:D28)</f>
        <v>927.73899</v>
      </c>
      <c r="E29" s="11">
        <f>SUM(E24:E28)</f>
        <v>906.0547200000001</v>
      </c>
      <c r="F29" s="11"/>
      <c r="G29" s="2"/>
      <c r="H29" s="11">
        <f>SUM(H24:H28)</f>
        <v>906.0547200000001</v>
      </c>
      <c r="I29" s="11">
        <f>SUM(I24:I28)</f>
        <v>-120.78215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54</v>
      </c>
      <c r="B31" s="13">
        <v>-0.16735</v>
      </c>
      <c r="C31" s="8" t="s">
        <v>39</v>
      </c>
      <c r="D31" s="13">
        <v>1.56671</v>
      </c>
      <c r="E31" s="13">
        <v>1.53009</v>
      </c>
      <c r="F31" s="13"/>
      <c r="G31" s="3"/>
      <c r="H31" s="13">
        <f>E31</f>
        <v>1.53009</v>
      </c>
      <c r="I31" s="13">
        <f>B31-D31+E31</f>
        <v>-0.20396999999999998</v>
      </c>
    </row>
    <row r="32" spans="1:9" ht="27" customHeight="1">
      <c r="A32" s="7" t="s">
        <v>55</v>
      </c>
      <c r="B32" s="13">
        <v>-1.48056</v>
      </c>
      <c r="C32" s="8" t="s">
        <v>40</v>
      </c>
      <c r="D32" s="13">
        <v>13.86074</v>
      </c>
      <c r="E32" s="13">
        <v>13.53677</v>
      </c>
      <c r="F32" s="13"/>
      <c r="G32" s="3"/>
      <c r="H32" s="13">
        <f>E32</f>
        <v>13.53677</v>
      </c>
      <c r="I32" s="13">
        <f>B32-D32+E32</f>
        <v>-1.8045299999999997</v>
      </c>
    </row>
    <row r="33" spans="1:9" s="18" customFormat="1" ht="27.75" customHeight="1">
      <c r="A33" s="10"/>
      <c r="B33" s="11">
        <f>SUM(B31:B32)</f>
        <v>-1.64791</v>
      </c>
      <c r="C33" s="12" t="s">
        <v>41</v>
      </c>
      <c r="D33" s="11">
        <f>SUM(D31:D32)</f>
        <v>15.42745</v>
      </c>
      <c r="E33" s="11">
        <f>SUM(E31:E32)</f>
        <v>15.06686</v>
      </c>
      <c r="F33" s="11"/>
      <c r="G33" s="2"/>
      <c r="H33" s="11">
        <f>SUM(H31:H32)</f>
        <v>15.06686</v>
      </c>
      <c r="I33" s="11">
        <f>SUM(I31:I32)</f>
        <v>-2.0084999999999997</v>
      </c>
    </row>
    <row r="34" spans="1:9" ht="27" customHeight="1">
      <c r="A34" s="19"/>
      <c r="B34" s="11">
        <f>SUM(B22,B29,B33)</f>
        <v>-156.27755</v>
      </c>
      <c r="C34" s="12" t="s">
        <v>19</v>
      </c>
      <c r="D34" s="11">
        <f>SUM(D22,D29,D33)</f>
        <v>1462.8322299999998</v>
      </c>
      <c r="E34" s="11">
        <f>SUM(E22,E29,E33)</f>
        <v>1428.65526</v>
      </c>
      <c r="F34" s="11"/>
      <c r="G34" s="2"/>
      <c r="H34" s="11">
        <f>SUM(H22,H29,H33)</f>
        <v>1428.65526</v>
      </c>
      <c r="I34" s="11">
        <f>SUM(I22,I29,I33)</f>
        <v>-190.45451999999997</v>
      </c>
    </row>
    <row r="35" spans="1:9" ht="28.5">
      <c r="A35" s="19"/>
      <c r="B35" s="11"/>
      <c r="C35" s="12" t="s">
        <v>42</v>
      </c>
      <c r="D35" s="24">
        <f>E34+F34-D34</f>
        <v>-34.176969999999756</v>
      </c>
      <c r="E35" s="50"/>
      <c r="F35" s="51"/>
      <c r="G35" s="2"/>
      <c r="H35" s="15"/>
      <c r="I35" s="11"/>
    </row>
    <row r="36" spans="1:9" ht="27" customHeight="1">
      <c r="A36" s="10">
        <v>4</v>
      </c>
      <c r="B36" s="11">
        <v>27</v>
      </c>
      <c r="C36" s="12" t="s">
        <v>18</v>
      </c>
      <c r="D36" s="11">
        <v>50.01251</v>
      </c>
      <c r="E36" s="11">
        <v>48.84355</v>
      </c>
      <c r="F36" s="11"/>
      <c r="G36" s="21" t="s">
        <v>56</v>
      </c>
      <c r="H36" s="22">
        <v>12.7</v>
      </c>
      <c r="I36" s="11">
        <f>B36+E36+F36-H36</f>
        <v>63.14354999999999</v>
      </c>
    </row>
  </sheetData>
  <mergeCells count="36">
    <mergeCell ref="I20:I21"/>
    <mergeCell ref="A20:A21"/>
    <mergeCell ref="B20:B21"/>
    <mergeCell ref="D35:F35"/>
    <mergeCell ref="E20:E21"/>
    <mergeCell ref="F20:F21"/>
    <mergeCell ref="B15:B16"/>
    <mergeCell ref="C15:F15"/>
    <mergeCell ref="G15:H15"/>
    <mergeCell ref="I15:I16"/>
    <mergeCell ref="H20:H21"/>
    <mergeCell ref="B11:G11"/>
    <mergeCell ref="H11:I11"/>
    <mergeCell ref="A12:I12"/>
    <mergeCell ref="A13:I13"/>
    <mergeCell ref="G20:G21"/>
    <mergeCell ref="C20:C21"/>
    <mergeCell ref="D20:D21"/>
    <mergeCell ref="A14:I14"/>
    <mergeCell ref="A15:A16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2010-10-21T09:07:17Z</cp:lastPrinted>
  <dcterms:created xsi:type="dcterms:W3CDTF">2010-04-01T07:27:06Z</dcterms:created>
  <dcterms:modified xsi:type="dcterms:W3CDTF">2010-12-07T05:42:53Z</dcterms:modified>
  <cp:category/>
  <cp:version/>
  <cp:contentType/>
  <cp:contentStatus/>
</cp:coreProperties>
</file>